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<sst xmlns="http://schemas.openxmlformats.org/spreadsheetml/2006/main" count="114" uniqueCount="109">
  <si>
    <t>opis</t>
  </si>
  <si>
    <t>iz budžeta</t>
  </si>
  <si>
    <t>od OOSO</t>
  </si>
  <si>
    <t>UKUPNI PRIHODI</t>
  </si>
  <si>
    <t>UKUPNI RASHODI I IZDACI</t>
  </si>
  <si>
    <t>TEKUĆI PRIHODI</t>
  </si>
  <si>
    <t>PRIHODI OD PRODAJE DOBARA I USLUGA</t>
  </si>
  <si>
    <t>TRANS. OD BUDŽETSKIH KORISNIKA NA ISTOM NIVOU</t>
  </si>
  <si>
    <t>TEKUĆI RASHODI</t>
  </si>
  <si>
    <t>PLATE, DODACI I NAKNADE</t>
  </si>
  <si>
    <t>SOCIJALNA DAVANJA ZAPOSLENIMA</t>
  </si>
  <si>
    <t>NAKNADA TROŠKOVA ZA ZAPOSLENE</t>
  </si>
  <si>
    <t>STALNI TROŠKOVI</t>
  </si>
  <si>
    <t>TROŠKOVI PUTOVANJA</t>
  </si>
  <si>
    <t>USLUGE PO UGOVORU</t>
  </si>
  <si>
    <t>SPECIJALIZOVANE USLUGE</t>
  </si>
  <si>
    <t>TEKUĆE POPRAVKE I ODRŽAVANJE</t>
  </si>
  <si>
    <t>MEDICINSKI, LABORATORIJSKI I AMPULIRANI LEKOVI</t>
  </si>
  <si>
    <t>HIGIJENSKI PROIZVODI</t>
  </si>
  <si>
    <t>POREZI I TAKSE</t>
  </si>
  <si>
    <t>iz ostalih - 
sopstvenih</t>
  </si>
  <si>
    <t>u 000 dinara</t>
  </si>
  <si>
    <t>AMORTIZACIJA. ZGRADA I OPREME</t>
  </si>
  <si>
    <t>UKUPNO</t>
  </si>
  <si>
    <t>Ekonomska
klasifikacija</t>
  </si>
  <si>
    <t>BENZIN</t>
  </si>
  <si>
    <t>Troškovi platnog prometa</t>
  </si>
  <si>
    <t>Energetske usluge</t>
  </si>
  <si>
    <t>Komunalne usluge</t>
  </si>
  <si>
    <t>Usluge komunikacija</t>
  </si>
  <si>
    <t>Troškovi osiguranja</t>
  </si>
  <si>
    <t>Troškovi službenih putovanja u zemlji</t>
  </si>
  <si>
    <t>Kompjutetske usluge</t>
  </si>
  <si>
    <t>Troškovi obrazovanja i usavršavanja zaposlenih</t>
  </si>
  <si>
    <t>Usluge informisanja</t>
  </si>
  <si>
    <t>Stručne usluge</t>
  </si>
  <si>
    <t>Reprezentacija</t>
  </si>
  <si>
    <t>Ostale opšte usluge</t>
  </si>
  <si>
    <t>Tekuće popravke i održavanje opreme</t>
  </si>
  <si>
    <t>Zdravstvena zaštita po ugovoru</t>
  </si>
  <si>
    <t>MATERIJAL ZA OBRAZOVANJE I USAVRŠAVANJE</t>
  </si>
  <si>
    <t xml:space="preserve">MATERIJAL ZA OBRAZOVANJE </t>
  </si>
  <si>
    <t>OTPREMNINE I POMOĆI</t>
  </si>
  <si>
    <t>OSTALE TEKUĆE DOTACIJE PO ZAKONU</t>
  </si>
  <si>
    <t>Usluge za domaćinstvo i ugostiteljstvo</t>
  </si>
  <si>
    <t>KAMATE ZA KAŠNJENJA</t>
  </si>
  <si>
    <t>KAZNE I PENALI PO REŠENJU SUDOVE</t>
  </si>
  <si>
    <t xml:space="preserve">DOPRINOS ZA PIO </t>
  </si>
  <si>
    <t>DOPRINOS ZA ZDRAVSTVO</t>
  </si>
  <si>
    <t>DOPRINOS ZA OSIGURANJE OD NEZAPOSLENOSTI</t>
  </si>
  <si>
    <t>Očuvanje životne sredine i geodetske usluge</t>
  </si>
  <si>
    <t>OSTALI POREZI I POREZ NA APSOLUTNA PRAVA</t>
  </si>
  <si>
    <t xml:space="preserve">PRIHODI IZ BUDŽETA - REPUBLIKA    </t>
  </si>
  <si>
    <t>PRIHODI OD DONACIJA</t>
  </si>
  <si>
    <t xml:space="preserve"> ostalih -donacija i sopstvenih</t>
  </si>
  <si>
    <t>OBAVEZNE TAKSE</t>
  </si>
  <si>
    <t>ADM.MATERIJAL (KANCELARIJSKI I RADNE UNIFORME)</t>
  </si>
  <si>
    <t>ADMINISTRATIVNA OPREMA(ŠTAMPAČI,KLIME ITD)</t>
  </si>
  <si>
    <t>Ostali troškovi transporta</t>
  </si>
  <si>
    <t>Budžet-Grad-Rep</t>
  </si>
  <si>
    <t xml:space="preserve">Tepkuće popravke i održavanje zgrada </t>
  </si>
  <si>
    <t xml:space="preserve">Uplata u buđžetski fond - zapošljavanje invalida (mimo ugovora) </t>
  </si>
  <si>
    <t>JUBILARNE NAGRADE - BONUSI I OSTALI RASHODI</t>
  </si>
  <si>
    <t>KAPITALNO ODRŽAVANJE ZGRADA I OBJEKATA</t>
  </si>
  <si>
    <t>OBRAZLOŽENJE PRIHODA OD RFZO</t>
  </si>
  <si>
    <t>POMOĆ U MEDICINSKOM LEČENJU ZAPOSLENOG</t>
  </si>
  <si>
    <t xml:space="preserve">MEDICINSKA I LABORATORIJSKA OPREMA </t>
  </si>
  <si>
    <t>PRIMANJA</t>
  </si>
  <si>
    <t>Sanitetski</t>
  </si>
  <si>
    <t>Energenti</t>
  </si>
  <si>
    <t>OMT Prim</t>
  </si>
  <si>
    <t>Ostali dir i ind Stom</t>
  </si>
  <si>
    <t>TRANSFERI OD DRUGIH NIVOA VLASTI - REPUBLIKA</t>
  </si>
  <si>
    <t>D I R E K T O R</t>
  </si>
  <si>
    <t xml:space="preserve">Finansijski plan ZU za 2022 - R A S H O D I -po Predračunu
Zavod za zdravstvenu zaštitu studenata Niš                                                                                                                                                                   </t>
  </si>
  <si>
    <t xml:space="preserve">Finansijski plan ZU za 2022 - P R I H O D I - po Predračunu
Zavod za zdravstvenu zaštitu studenata Niš                                                                                        </t>
  </si>
  <si>
    <t>10.02.2022.</t>
  </si>
  <si>
    <t>Ugovor sa RFZO - primarna zdravstvena zaštita 2022</t>
  </si>
  <si>
    <t>Ugovor sa RFZO - stomatološka zdravstvena zaštita 2022</t>
  </si>
  <si>
    <t>Stimulacija  za 2022  Primarna</t>
  </si>
  <si>
    <t>Finansiranje invalida 2022</t>
  </si>
  <si>
    <t>Otpremnina za penziju Gordana Ignjatović</t>
  </si>
  <si>
    <t>Ukupan prihod od RFZO 2022</t>
  </si>
  <si>
    <t>Ostli troškovi u stomatologiji</t>
  </si>
  <si>
    <t>Plate u primarnoj zdrav. Zaštiti</t>
  </si>
  <si>
    <t>Plate u Stomatologiji</t>
  </si>
  <si>
    <t>Prevoz u primarnoj zdrav. Zaštiti</t>
  </si>
  <si>
    <t>Prevoz u Stomatologiji</t>
  </si>
  <si>
    <t>Ampulirani lekovi</t>
  </si>
  <si>
    <t>OBRAZLOŽENJE RASHODA OD RFZO</t>
  </si>
  <si>
    <t>Otpremnine procena Gordana Ignjatović</t>
  </si>
  <si>
    <t>Stimulacija(pomoć za rad u respiratornom centru</t>
  </si>
  <si>
    <t>Ukupan rashodi od RFZO 2022</t>
  </si>
  <si>
    <t>Jubilarne nagrade 5 radnika za 10 godina</t>
  </si>
  <si>
    <t>Jubilarne nagrade (mimo ugovora) 5 radnika za 10 godina</t>
  </si>
  <si>
    <t>Memorandumske stavke (Bolovanje preko 30 dana)</t>
  </si>
  <si>
    <t>Bolovanje na 4141 se isplaćje iz ostalih izvora iz sredstava koja su na računu iz prethodnih godina)</t>
  </si>
  <si>
    <t>PRVA IZMENA FINANSIJSKOG PLANA</t>
  </si>
  <si>
    <t xml:space="preserve">Na kontu 4144 jednokratna pomoć planirati iiznos 540 a za isti iznos uvećat  7811 RFZO </t>
  </si>
  <si>
    <t>sa 7721 na 7711</t>
  </si>
  <si>
    <t xml:space="preserve">MEMORAND. STAVKE ZA REFUND. RASHODA  </t>
  </si>
  <si>
    <t xml:space="preserve">Planirati donaciju 50 Dunav na 7441 I uvećati kupovinu računara na 5122 za 50(donacija i 100(sopstv sred) </t>
  </si>
  <si>
    <t>za 10 smanjiti 4229 i 4239 za 10</t>
  </si>
  <si>
    <t>PRIHODI +</t>
  </si>
  <si>
    <t>UVEĆATI PRIHODE I RASHODE ZA UPLATU DUGA PO KONZU 2021 iznos 400</t>
  </si>
  <si>
    <t>OTPREMNINU NA 4143 UVEĆATI ZA 100 I PRIHOD OD RFZO ZA 100</t>
  </si>
  <si>
    <t>Advokatske usluge na 4235 uvećati za 30 a smanjiti 4267 za 30</t>
  </si>
  <si>
    <t xml:space="preserve"> </t>
  </si>
  <si>
    <t>Od duga 2021 većati tr specijalizacije na 4233 za 180   4214 za 50 , 4232 za 140 I 4252 za 30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</si>
</sst>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14" fontId="3" fillId="0" borderId="26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00">
      <selection activeCell="C124" sqref="C124"/>
    </sheetView>
  </sheetViews>
  <sheetFormatPr defaultColWidth="9.140625" defaultRowHeight="12.75"/>
  <cols>
    <col min="1" max="1" width="10.57421875" style="2" bestFit="1" customWidth="1"/>
    <col min="2" max="2" width="50.7109375" style="2" bestFit="1" customWidth="1"/>
    <col min="3" max="6" width="15.7109375" style="2" customWidth="1"/>
    <col min="7" max="16384" width="9.140625" style="2" customWidth="1"/>
  </cols>
  <sheetData>
    <row r="1" spans="1:6" ht="34.5" customHeight="1" thickBot="1">
      <c r="A1" s="49" t="s">
        <v>75</v>
      </c>
      <c r="B1" s="50"/>
      <c r="C1" s="50"/>
      <c r="D1" s="50"/>
      <c r="E1" s="50"/>
      <c r="F1" s="51"/>
    </row>
    <row r="2" spans="1:6" ht="34.5" customHeight="1">
      <c r="A2" s="53" t="s">
        <v>21</v>
      </c>
      <c r="B2" s="54"/>
      <c r="C2" s="54"/>
      <c r="D2" s="54"/>
      <c r="E2" s="54"/>
      <c r="F2" s="55"/>
    </row>
    <row r="3" spans="1:6" ht="25.5" customHeight="1">
      <c r="A3" s="6" t="s">
        <v>24</v>
      </c>
      <c r="B3" s="7" t="s">
        <v>0</v>
      </c>
      <c r="C3" s="7" t="s">
        <v>23</v>
      </c>
      <c r="D3" s="7" t="s">
        <v>59</v>
      </c>
      <c r="E3" s="7" t="s">
        <v>2</v>
      </c>
      <c r="F3" s="8" t="s">
        <v>54</v>
      </c>
    </row>
    <row r="4" spans="1:6" ht="25.5" customHeight="1">
      <c r="A4" s="4">
        <v>700000</v>
      </c>
      <c r="B4" s="1" t="s">
        <v>5</v>
      </c>
      <c r="C4" s="1"/>
      <c r="D4" s="1"/>
      <c r="E4" s="1"/>
      <c r="F4" s="5"/>
    </row>
    <row r="5" spans="1:6" ht="25.5" customHeight="1">
      <c r="A5" s="4">
        <v>733100</v>
      </c>
      <c r="B5" s="1" t="s">
        <v>72</v>
      </c>
      <c r="C5" s="20"/>
      <c r="D5" s="1"/>
      <c r="E5" s="1"/>
      <c r="F5" s="5"/>
    </row>
    <row r="6" spans="1:6" ht="25.5" customHeight="1">
      <c r="A6" s="4">
        <v>744100</v>
      </c>
      <c r="B6" s="1" t="s">
        <v>53</v>
      </c>
      <c r="C6" s="1"/>
      <c r="D6" s="1"/>
      <c r="E6" s="1"/>
      <c r="F6" s="5"/>
    </row>
    <row r="7" spans="1:6" ht="25.5" customHeight="1">
      <c r="A7" s="4">
        <v>742100</v>
      </c>
      <c r="B7" s="1" t="s">
        <v>6</v>
      </c>
      <c r="C7" s="20">
        <v>1450</v>
      </c>
      <c r="D7" s="1"/>
      <c r="E7" s="1"/>
      <c r="F7" s="5">
        <v>1450</v>
      </c>
    </row>
    <row r="8" spans="1:6" ht="25.5" customHeight="1">
      <c r="A8" s="4">
        <v>772100</v>
      </c>
      <c r="B8" s="1" t="s">
        <v>100</v>
      </c>
      <c r="C8" s="28">
        <v>100</v>
      </c>
      <c r="D8" s="3"/>
      <c r="E8" s="3">
        <v>100</v>
      </c>
      <c r="F8" s="10"/>
    </row>
    <row r="9" spans="1:6" ht="25.5" customHeight="1" thickBot="1">
      <c r="A9" s="9">
        <v>781100</v>
      </c>
      <c r="B9" s="3" t="s">
        <v>7</v>
      </c>
      <c r="C9" s="28">
        <v>82597</v>
      </c>
      <c r="D9" s="3"/>
      <c r="E9" s="3">
        <v>82597</v>
      </c>
      <c r="F9" s="10"/>
    </row>
    <row r="10" spans="1:6" ht="25.5" customHeight="1" thickBot="1">
      <c r="A10" s="11">
        <v>791100</v>
      </c>
      <c r="B10" s="12" t="s">
        <v>52</v>
      </c>
      <c r="C10" s="12">
        <v>75</v>
      </c>
      <c r="D10" s="12">
        <v>75</v>
      </c>
      <c r="E10" s="12"/>
      <c r="F10" s="18"/>
    </row>
    <row r="11" spans="1:6" ht="25.5" customHeight="1" thickBot="1">
      <c r="A11" s="11"/>
      <c r="B11" s="12" t="s">
        <v>3</v>
      </c>
      <c r="C11" s="13">
        <f>SUM(C5:C10)</f>
        <v>84222</v>
      </c>
      <c r="D11" s="13">
        <f>SUM(D5:D10)</f>
        <v>75</v>
      </c>
      <c r="E11" s="13">
        <f>SUM(E5:E10)</f>
        <v>82697</v>
      </c>
      <c r="F11" s="14">
        <f>SUM(F5:F10)</f>
        <v>1450</v>
      </c>
    </row>
    <row r="12" spans="1:6" ht="25.5" customHeight="1" thickBot="1">
      <c r="A12" s="11"/>
      <c r="B12" s="12"/>
      <c r="C12" s="13"/>
      <c r="D12" s="13"/>
      <c r="E12" s="13"/>
      <c r="F12" s="14"/>
    </row>
    <row r="13" spans="1:6" ht="25.5" customHeight="1" thickBot="1">
      <c r="A13" s="11"/>
      <c r="B13" s="12" t="s">
        <v>67</v>
      </c>
      <c r="C13" s="13"/>
      <c r="D13" s="13"/>
      <c r="E13" s="13"/>
      <c r="F13" s="14"/>
    </row>
    <row r="14" spans="1:6" ht="25.5" customHeight="1" thickBot="1">
      <c r="A14" s="11"/>
      <c r="B14" s="12"/>
      <c r="C14" s="13"/>
      <c r="D14" s="13"/>
      <c r="E14" s="13"/>
      <c r="F14" s="14"/>
    </row>
    <row r="15" spans="1:6" ht="34.5" customHeight="1" thickBot="1">
      <c r="A15" s="49" t="s">
        <v>74</v>
      </c>
      <c r="B15" s="50"/>
      <c r="C15" s="50"/>
      <c r="D15" s="50"/>
      <c r="E15" s="50"/>
      <c r="F15" s="51"/>
    </row>
    <row r="16" spans="1:6" ht="34.5" customHeight="1">
      <c r="A16" s="53" t="s">
        <v>21</v>
      </c>
      <c r="B16" s="54"/>
      <c r="C16" s="54"/>
      <c r="D16" s="54"/>
      <c r="E16" s="54"/>
      <c r="F16" s="55"/>
    </row>
    <row r="17" spans="1:6" ht="25.5" customHeight="1">
      <c r="A17" s="6" t="s">
        <v>24</v>
      </c>
      <c r="B17" s="7" t="s">
        <v>0</v>
      </c>
      <c r="C17" s="7" t="s">
        <v>23</v>
      </c>
      <c r="D17" s="7" t="s">
        <v>1</v>
      </c>
      <c r="E17" s="7" t="s">
        <v>2</v>
      </c>
      <c r="F17" s="8" t="s">
        <v>20</v>
      </c>
    </row>
    <row r="18" spans="1:6" ht="25.5" customHeight="1">
      <c r="A18" s="19">
        <v>400000</v>
      </c>
      <c r="B18" s="20" t="s">
        <v>8</v>
      </c>
      <c r="C18" s="20"/>
      <c r="D18" s="20"/>
      <c r="E18" s="20"/>
      <c r="F18" s="21"/>
    </row>
    <row r="19" spans="1:6" ht="25.5" customHeight="1">
      <c r="A19" s="19">
        <v>411100</v>
      </c>
      <c r="B19" s="20" t="s">
        <v>9</v>
      </c>
      <c r="C19" s="20">
        <v>64121</v>
      </c>
      <c r="D19" s="20"/>
      <c r="E19" s="20">
        <v>64101</v>
      </c>
      <c r="F19" s="21">
        <v>20</v>
      </c>
    </row>
    <row r="20" spans="1:6" ht="25.5" customHeight="1">
      <c r="A20" s="19">
        <v>412100</v>
      </c>
      <c r="B20" s="20" t="s">
        <v>47</v>
      </c>
      <c r="C20" s="20">
        <v>7056</v>
      </c>
      <c r="D20" s="20"/>
      <c r="E20" s="20">
        <v>7053</v>
      </c>
      <c r="F20" s="21">
        <v>3</v>
      </c>
    </row>
    <row r="21" spans="1:6" ht="25.5" customHeight="1">
      <c r="A21" s="19">
        <v>412200</v>
      </c>
      <c r="B21" s="20" t="s">
        <v>48</v>
      </c>
      <c r="C21" s="20">
        <v>3303</v>
      </c>
      <c r="D21" s="20"/>
      <c r="E21" s="20">
        <v>3301</v>
      </c>
      <c r="F21" s="21">
        <v>2</v>
      </c>
    </row>
    <row r="22" spans="1:6" ht="25.5" customHeight="1">
      <c r="A22" s="19">
        <v>412300</v>
      </c>
      <c r="B22" s="20" t="s">
        <v>49</v>
      </c>
      <c r="C22" s="20"/>
      <c r="D22" s="20"/>
      <c r="E22" s="20"/>
      <c r="F22" s="21"/>
    </row>
    <row r="23" spans="1:6" ht="25.5" customHeight="1">
      <c r="A23" s="19">
        <v>414100</v>
      </c>
      <c r="B23" s="20" t="s">
        <v>10</v>
      </c>
      <c r="C23" s="20">
        <v>100</v>
      </c>
      <c r="D23" s="20"/>
      <c r="E23" s="20"/>
      <c r="F23" s="21">
        <v>100</v>
      </c>
    </row>
    <row r="24" spans="1:6" ht="25.5" customHeight="1">
      <c r="A24" s="19">
        <v>414300</v>
      </c>
      <c r="B24" s="20" t="s">
        <v>42</v>
      </c>
      <c r="C24" s="20">
        <v>600</v>
      </c>
      <c r="D24" s="20"/>
      <c r="E24" s="20">
        <v>600</v>
      </c>
      <c r="F24" s="21"/>
    </row>
    <row r="25" spans="1:6" ht="25.5" customHeight="1">
      <c r="A25" s="19">
        <v>414400</v>
      </c>
      <c r="B25" s="20" t="s">
        <v>65</v>
      </c>
      <c r="C25" s="20">
        <v>50</v>
      </c>
      <c r="D25" s="20"/>
      <c r="E25" s="20"/>
      <c r="F25" s="21">
        <v>50</v>
      </c>
    </row>
    <row r="26" spans="1:6" ht="25.5" customHeight="1">
      <c r="A26" s="19">
        <v>415100</v>
      </c>
      <c r="B26" s="20" t="s">
        <v>11</v>
      </c>
      <c r="C26" s="20">
        <v>1044</v>
      </c>
      <c r="D26" s="20"/>
      <c r="E26" s="20">
        <v>1044</v>
      </c>
      <c r="F26" s="21"/>
    </row>
    <row r="27" spans="1:6" ht="25.5" customHeight="1">
      <c r="A27" s="19">
        <v>416100</v>
      </c>
      <c r="B27" s="20" t="s">
        <v>62</v>
      </c>
      <c r="C27" s="20">
        <v>510</v>
      </c>
      <c r="D27" s="20"/>
      <c r="E27" s="20">
        <v>350</v>
      </c>
      <c r="F27" s="21">
        <v>160</v>
      </c>
    </row>
    <row r="28" spans="1:6" ht="25.5" customHeight="1">
      <c r="A28" s="19">
        <v>421000</v>
      </c>
      <c r="B28" s="20" t="s">
        <v>12</v>
      </c>
      <c r="C28" s="20">
        <f>SUM(C29+C30+C31+C32+C33)</f>
        <v>2520</v>
      </c>
      <c r="D28" s="20"/>
      <c r="E28" s="20">
        <f>SUM(E29+E30+E31+E32+E33)</f>
        <v>2430</v>
      </c>
      <c r="F28" s="21">
        <f>SUM(F29+F30+F31+F32+F33)</f>
        <v>90</v>
      </c>
    </row>
    <row r="29" spans="1:6" ht="25.5" customHeight="1">
      <c r="A29" s="4">
        <v>421100</v>
      </c>
      <c r="B29" s="1" t="s">
        <v>26</v>
      </c>
      <c r="C29" s="1">
        <v>130</v>
      </c>
      <c r="D29" s="1"/>
      <c r="E29" s="1">
        <v>100</v>
      </c>
      <c r="F29" s="5">
        <v>30</v>
      </c>
    </row>
    <row r="30" spans="1:6" ht="25.5" customHeight="1">
      <c r="A30" s="4">
        <v>421200</v>
      </c>
      <c r="B30" s="1" t="s">
        <v>27</v>
      </c>
      <c r="C30" s="1">
        <v>1520</v>
      </c>
      <c r="D30" s="1"/>
      <c r="E30" s="1">
        <v>1500</v>
      </c>
      <c r="F30" s="5">
        <v>20</v>
      </c>
    </row>
    <row r="31" spans="1:6" ht="25.5" customHeight="1">
      <c r="A31" s="4">
        <v>421300</v>
      </c>
      <c r="B31" s="1" t="s">
        <v>28</v>
      </c>
      <c r="C31" s="1">
        <v>120</v>
      </c>
      <c r="D31" s="1"/>
      <c r="E31" s="1">
        <v>100</v>
      </c>
      <c r="F31" s="5">
        <v>20</v>
      </c>
    </row>
    <row r="32" spans="1:6" ht="25.5" customHeight="1">
      <c r="A32" s="4">
        <v>421400</v>
      </c>
      <c r="B32" s="1" t="s">
        <v>29</v>
      </c>
      <c r="C32" s="1">
        <v>370</v>
      </c>
      <c r="D32" s="1"/>
      <c r="E32" s="1">
        <v>350</v>
      </c>
      <c r="F32" s="5">
        <v>20</v>
      </c>
    </row>
    <row r="33" spans="1:6" ht="25.5" customHeight="1">
      <c r="A33" s="4">
        <v>421500</v>
      </c>
      <c r="B33" s="1" t="s">
        <v>30</v>
      </c>
      <c r="C33" s="1">
        <v>380</v>
      </c>
      <c r="D33" s="1"/>
      <c r="E33" s="1">
        <v>380</v>
      </c>
      <c r="F33" s="5"/>
    </row>
    <row r="34" spans="1:6" ht="25.5" customHeight="1">
      <c r="A34" s="19">
        <v>422000</v>
      </c>
      <c r="B34" s="20" t="s">
        <v>13</v>
      </c>
      <c r="C34" s="20">
        <f>SUM(C35+C36)</f>
        <v>60</v>
      </c>
      <c r="D34" s="20"/>
      <c r="E34" s="20">
        <f>SUM(E35+E36)</f>
        <v>0</v>
      </c>
      <c r="F34" s="21">
        <f>SUM(F35+F36)</f>
        <v>60</v>
      </c>
    </row>
    <row r="35" spans="1:6" ht="25.5" customHeight="1">
      <c r="A35" s="22">
        <v>422100</v>
      </c>
      <c r="B35" s="23" t="s">
        <v>31</v>
      </c>
      <c r="C35" s="23">
        <v>50</v>
      </c>
      <c r="D35" s="20"/>
      <c r="E35" s="23"/>
      <c r="F35" s="24">
        <v>50</v>
      </c>
    </row>
    <row r="36" spans="1:6" ht="25.5" customHeight="1">
      <c r="A36" s="22">
        <v>422900</v>
      </c>
      <c r="B36" s="23" t="s">
        <v>58</v>
      </c>
      <c r="C36" s="23">
        <v>10</v>
      </c>
      <c r="D36" s="20"/>
      <c r="E36" s="23"/>
      <c r="F36" s="24">
        <v>10</v>
      </c>
    </row>
    <row r="37" spans="1:6" ht="25.5" customHeight="1">
      <c r="A37" s="19">
        <v>423000</v>
      </c>
      <c r="B37" s="20" t="s">
        <v>14</v>
      </c>
      <c r="C37" s="20">
        <f>SUM(C38+C39+C40+C41+C42+C43+C44)</f>
        <v>720</v>
      </c>
      <c r="D37" s="20">
        <v>15</v>
      </c>
      <c r="E37" s="20">
        <f>SUM(E38+E39+E40+E41+E42+E43+E44)</f>
        <v>460</v>
      </c>
      <c r="F37" s="21">
        <f>SUM(F38+F39+F40+F41+F42+F43+F44)</f>
        <v>260</v>
      </c>
    </row>
    <row r="38" spans="1:6" ht="25.5" customHeight="1">
      <c r="A38" s="22">
        <v>423200</v>
      </c>
      <c r="B38" s="23" t="s">
        <v>32</v>
      </c>
      <c r="C38" s="23">
        <v>350</v>
      </c>
      <c r="D38" s="20"/>
      <c r="E38" s="23">
        <v>320</v>
      </c>
      <c r="F38" s="24">
        <v>30</v>
      </c>
    </row>
    <row r="39" spans="1:6" ht="25.5" customHeight="1">
      <c r="A39" s="22">
        <v>423300</v>
      </c>
      <c r="B39" s="23" t="s">
        <v>33</v>
      </c>
      <c r="C39" s="23">
        <v>30</v>
      </c>
      <c r="D39" s="20"/>
      <c r="E39" s="23"/>
      <c r="F39" s="24">
        <v>30</v>
      </c>
    </row>
    <row r="40" spans="1:6" ht="25.5" customHeight="1">
      <c r="A40" s="22">
        <v>423400</v>
      </c>
      <c r="B40" s="23" t="s">
        <v>34</v>
      </c>
      <c r="C40" s="23"/>
      <c r="D40" s="20"/>
      <c r="E40" s="23"/>
      <c r="F40" s="24"/>
    </row>
    <row r="41" spans="1:6" ht="25.5" customHeight="1">
      <c r="A41" s="22">
        <v>423500</v>
      </c>
      <c r="B41" s="23" t="s">
        <v>35</v>
      </c>
      <c r="C41" s="23">
        <v>60</v>
      </c>
      <c r="D41" s="20"/>
      <c r="E41" s="23"/>
      <c r="F41" s="24">
        <v>60</v>
      </c>
    </row>
    <row r="42" spans="1:6" ht="25.5" customHeight="1">
      <c r="A42" s="22">
        <v>423600</v>
      </c>
      <c r="B42" s="23" t="s">
        <v>44</v>
      </c>
      <c r="C42" s="23">
        <v>120</v>
      </c>
      <c r="D42" s="20"/>
      <c r="E42" s="23">
        <v>120</v>
      </c>
      <c r="F42" s="24"/>
    </row>
    <row r="43" spans="1:6" ht="25.5" customHeight="1">
      <c r="A43" s="22">
        <v>423700</v>
      </c>
      <c r="B43" s="23" t="s">
        <v>36</v>
      </c>
      <c r="C43" s="23">
        <v>110</v>
      </c>
      <c r="D43" s="20"/>
      <c r="E43" s="23"/>
      <c r="F43" s="24">
        <v>110</v>
      </c>
    </row>
    <row r="44" spans="1:6" ht="25.5" customHeight="1">
      <c r="A44" s="22">
        <v>423900</v>
      </c>
      <c r="B44" s="23" t="s">
        <v>37</v>
      </c>
      <c r="C44" s="23">
        <v>50</v>
      </c>
      <c r="D44" s="20"/>
      <c r="E44" s="23">
        <v>20</v>
      </c>
      <c r="F44" s="24">
        <v>30</v>
      </c>
    </row>
    <row r="45" spans="1:6" ht="25.5" customHeight="1">
      <c r="A45" s="19">
        <v>424000</v>
      </c>
      <c r="B45" s="20" t="s">
        <v>15</v>
      </c>
      <c r="C45" s="20">
        <f>SUM(C47+C46)</f>
        <v>120</v>
      </c>
      <c r="D45" s="20"/>
      <c r="E45" s="20">
        <f>SUM(E46+E47)</f>
        <v>100</v>
      </c>
      <c r="F45" s="21">
        <f>SUM(F46:F47)</f>
        <v>20</v>
      </c>
    </row>
    <row r="46" spans="1:6" ht="25.5" customHeight="1">
      <c r="A46" s="22">
        <v>424300</v>
      </c>
      <c r="B46" s="23" t="s">
        <v>39</v>
      </c>
      <c r="C46" s="23">
        <v>120</v>
      </c>
      <c r="D46" s="20"/>
      <c r="E46" s="23">
        <v>100</v>
      </c>
      <c r="F46" s="24">
        <v>20</v>
      </c>
    </row>
    <row r="47" spans="1:6" ht="25.5" customHeight="1">
      <c r="A47" s="22">
        <v>424600</v>
      </c>
      <c r="B47" s="23" t="s">
        <v>50</v>
      </c>
      <c r="C47" s="23"/>
      <c r="D47" s="20"/>
      <c r="E47" s="23"/>
      <c r="F47" s="21"/>
    </row>
    <row r="48" spans="1:6" ht="25.5" customHeight="1">
      <c r="A48" s="19">
        <v>425000</v>
      </c>
      <c r="B48" s="20" t="s">
        <v>16</v>
      </c>
      <c r="C48" s="20">
        <f>SUM(C49+C50)</f>
        <v>655</v>
      </c>
      <c r="D48" s="20">
        <v>75</v>
      </c>
      <c r="E48" s="20">
        <f>SUM(E49+E50)</f>
        <v>200</v>
      </c>
      <c r="F48" s="21">
        <f>SUM(F49+F50)</f>
        <v>380</v>
      </c>
    </row>
    <row r="49" spans="1:6" ht="25.5" customHeight="1">
      <c r="A49" s="4">
        <v>425100</v>
      </c>
      <c r="B49" s="1" t="s">
        <v>60</v>
      </c>
      <c r="C49" s="1">
        <v>525</v>
      </c>
      <c r="D49" s="1">
        <v>75</v>
      </c>
      <c r="E49" s="1">
        <v>100</v>
      </c>
      <c r="F49" s="5">
        <v>350</v>
      </c>
    </row>
    <row r="50" spans="1:6" ht="25.5" customHeight="1">
      <c r="A50" s="4">
        <v>425200</v>
      </c>
      <c r="B50" s="1" t="s">
        <v>38</v>
      </c>
      <c r="C50" s="1">
        <v>130</v>
      </c>
      <c r="D50" s="1"/>
      <c r="E50" s="1">
        <v>100</v>
      </c>
      <c r="F50" s="5">
        <v>30</v>
      </c>
    </row>
    <row r="51" spans="1:6" ht="25.5" customHeight="1">
      <c r="A51" s="19">
        <v>426100</v>
      </c>
      <c r="B51" s="20" t="s">
        <v>56</v>
      </c>
      <c r="C51" s="20">
        <v>380</v>
      </c>
      <c r="D51" s="20"/>
      <c r="E51" s="20">
        <v>350</v>
      </c>
      <c r="F51" s="21">
        <v>30</v>
      </c>
    </row>
    <row r="52" spans="1:6" ht="25.5" customHeight="1">
      <c r="A52" s="19">
        <v>426300</v>
      </c>
      <c r="B52" s="20" t="s">
        <v>40</v>
      </c>
      <c r="C52" s="20"/>
      <c r="D52" s="20"/>
      <c r="E52" s="20"/>
      <c r="F52" s="21"/>
    </row>
    <row r="53" spans="1:6" ht="25.5" customHeight="1">
      <c r="A53" s="19">
        <v>426400</v>
      </c>
      <c r="B53" s="20" t="s">
        <v>25</v>
      </c>
      <c r="C53" s="20">
        <v>100</v>
      </c>
      <c r="D53" s="20"/>
      <c r="E53" s="20">
        <v>100</v>
      </c>
      <c r="F53" s="21"/>
    </row>
    <row r="54" spans="1:6" ht="25.5" customHeight="1">
      <c r="A54" s="19">
        <v>426600</v>
      </c>
      <c r="B54" s="20" t="s">
        <v>41</v>
      </c>
      <c r="C54" s="20">
        <v>120</v>
      </c>
      <c r="D54" s="20"/>
      <c r="E54" s="20"/>
      <c r="F54" s="21">
        <v>120</v>
      </c>
    </row>
    <row r="55" spans="1:6" ht="25.5" customHeight="1">
      <c r="A55" s="19">
        <v>426700</v>
      </c>
      <c r="B55" s="20" t="s">
        <v>17</v>
      </c>
      <c r="C55" s="20">
        <v>1761</v>
      </c>
      <c r="D55" s="20"/>
      <c r="E55" s="20">
        <v>1711</v>
      </c>
      <c r="F55" s="5">
        <v>50</v>
      </c>
    </row>
    <row r="56" spans="1:6" ht="25.5" customHeight="1">
      <c r="A56" s="19">
        <v>426800</v>
      </c>
      <c r="B56" s="20" t="s">
        <v>18</v>
      </c>
      <c r="C56" s="20">
        <v>150</v>
      </c>
      <c r="D56" s="20"/>
      <c r="E56" s="20">
        <v>150</v>
      </c>
      <c r="F56" s="21"/>
    </row>
    <row r="57" spans="1:6" ht="25.5" customHeight="1">
      <c r="A57" s="19">
        <v>431000</v>
      </c>
      <c r="B57" s="20" t="s">
        <v>22</v>
      </c>
      <c r="C57" s="1">
        <v>50</v>
      </c>
      <c r="D57" s="1"/>
      <c r="E57" s="1"/>
      <c r="F57" s="21">
        <v>50</v>
      </c>
    </row>
    <row r="58" spans="1:6" ht="25.5" customHeight="1">
      <c r="A58" s="19">
        <v>444200</v>
      </c>
      <c r="B58" s="20" t="s">
        <v>45</v>
      </c>
      <c r="C58" s="20">
        <v>20</v>
      </c>
      <c r="D58" s="20"/>
      <c r="E58" s="20"/>
      <c r="F58" s="21">
        <v>20</v>
      </c>
    </row>
    <row r="59" spans="1:6" ht="25.5" customHeight="1">
      <c r="A59" s="19">
        <v>465100</v>
      </c>
      <c r="B59" s="20" t="s">
        <v>43</v>
      </c>
      <c r="C59" s="20">
        <v>630</v>
      </c>
      <c r="D59" s="1"/>
      <c r="E59" s="20">
        <v>630</v>
      </c>
      <c r="F59" s="5"/>
    </row>
    <row r="60" spans="1:6" ht="25.5" customHeight="1">
      <c r="A60" s="19">
        <v>482100</v>
      </c>
      <c r="B60" s="20" t="s">
        <v>51</v>
      </c>
      <c r="C60" s="20">
        <v>22</v>
      </c>
      <c r="D60" s="1"/>
      <c r="E60" s="20">
        <v>12</v>
      </c>
      <c r="F60" s="21">
        <v>10</v>
      </c>
    </row>
    <row r="61" spans="1:6" ht="25.5" customHeight="1">
      <c r="A61" s="19">
        <v>482200</v>
      </c>
      <c r="B61" s="20" t="s">
        <v>55</v>
      </c>
      <c r="C61" s="20">
        <v>10</v>
      </c>
      <c r="D61" s="20"/>
      <c r="E61" s="20">
        <v>5</v>
      </c>
      <c r="F61" s="21">
        <v>5</v>
      </c>
    </row>
    <row r="62" spans="1:6" ht="25.5" customHeight="1">
      <c r="A62" s="19">
        <v>482300</v>
      </c>
      <c r="B62" s="20" t="s">
        <v>19</v>
      </c>
      <c r="C62" s="20"/>
      <c r="D62" s="20"/>
      <c r="E62" s="20"/>
      <c r="F62" s="21"/>
    </row>
    <row r="63" spans="1:6" ht="25.5" customHeight="1">
      <c r="A63" s="19">
        <v>483100</v>
      </c>
      <c r="B63" s="20" t="s">
        <v>46</v>
      </c>
      <c r="C63" s="20">
        <v>10</v>
      </c>
      <c r="D63" s="20"/>
      <c r="E63" s="20"/>
      <c r="F63" s="21">
        <v>10</v>
      </c>
    </row>
    <row r="64" spans="1:6" ht="25.5" customHeight="1">
      <c r="A64" s="19">
        <v>511300</v>
      </c>
      <c r="B64" s="20" t="s">
        <v>63</v>
      </c>
      <c r="C64" s="20"/>
      <c r="D64" s="20"/>
      <c r="E64" s="1"/>
      <c r="F64" s="21"/>
    </row>
    <row r="65" spans="1:6" ht="25.5" customHeight="1" thickBot="1">
      <c r="A65" s="25">
        <v>512200</v>
      </c>
      <c r="B65" s="20" t="s">
        <v>57</v>
      </c>
      <c r="C65" s="26">
        <v>80</v>
      </c>
      <c r="D65" s="17"/>
      <c r="E65" s="17"/>
      <c r="F65" s="27">
        <v>80</v>
      </c>
    </row>
    <row r="66" spans="1:6" ht="25.5" customHeight="1" thickBot="1">
      <c r="A66" s="30">
        <v>512500</v>
      </c>
      <c r="B66" s="31" t="s">
        <v>66</v>
      </c>
      <c r="C66" s="31">
        <v>30</v>
      </c>
      <c r="D66" s="32"/>
      <c r="E66" s="32"/>
      <c r="F66" s="33">
        <v>30</v>
      </c>
    </row>
    <row r="67" spans="1:6" ht="25.5" customHeight="1" thickBot="1">
      <c r="A67" s="42"/>
      <c r="B67" s="13" t="s">
        <v>4</v>
      </c>
      <c r="C67" s="47">
        <f>SUM(C19+C20+C21+C22+C23+C24+C25+C26+C27+C28+C34+C37+C45+C48+C51+C52+C53+C54+C55+C56+C57+C58+C59+C60+C61+C62+C63+C64+C65+C66)</f>
        <v>84222</v>
      </c>
      <c r="D67" s="47">
        <f>SUM(D41+D48+D64)</f>
        <v>75</v>
      </c>
      <c r="E67" s="47">
        <f>SUM(E19+E20+E21+E22+E23+E24+E25+E26+E27+E28+E34+E37+E45+E48+E51+E52+E53+E54+E55+E56+E59+E60+E61+E62+E63+E64+E64+E65+E66)</f>
        <v>82597</v>
      </c>
      <c r="F67" s="48">
        <f>SUM(F19+F20+F21+F22+F23+F24+F25+F26+F27+F28+F34+F37+F45+F48+F51+F52+F53+F54+F55+F56+F57+F58+F59+F60+F61+F62+F63+F64+F65+F66)</f>
        <v>1550</v>
      </c>
    </row>
    <row r="68" spans="1:6" ht="25.5" customHeight="1">
      <c r="A68" s="40" t="s">
        <v>76</v>
      </c>
      <c r="B68" s="41"/>
      <c r="C68" s="16"/>
      <c r="D68" s="16"/>
      <c r="E68" s="16"/>
      <c r="F68" s="16" t="s">
        <v>73</v>
      </c>
    </row>
    <row r="69" ht="12.75">
      <c r="F69" s="16"/>
    </row>
    <row r="70" spans="4:6" ht="12.75">
      <c r="D70" s="52"/>
      <c r="E70" s="52"/>
      <c r="F70" s="52"/>
    </row>
    <row r="71" spans="1:6" ht="12.75">
      <c r="A71" s="34" t="s">
        <v>64</v>
      </c>
      <c r="B71" s="34"/>
      <c r="D71" s="52"/>
      <c r="E71" s="52"/>
      <c r="F71" s="52"/>
    </row>
    <row r="72" ht="12.75">
      <c r="F72" s="16"/>
    </row>
    <row r="73" spans="1:6" ht="12.75">
      <c r="A73" s="2" t="s">
        <v>77</v>
      </c>
      <c r="E73" s="29"/>
      <c r="F73" s="29">
        <v>74988</v>
      </c>
    </row>
    <row r="74" spans="1:6" ht="12.75">
      <c r="A74" s="2" t="s">
        <v>78</v>
      </c>
      <c r="E74" s="29"/>
      <c r="F74" s="29">
        <v>5679</v>
      </c>
    </row>
    <row r="75" spans="1:6" ht="12.75">
      <c r="A75" s="2" t="s">
        <v>79</v>
      </c>
      <c r="E75" s="29"/>
      <c r="F75" s="29">
        <v>350</v>
      </c>
    </row>
    <row r="76" spans="1:6" ht="12.75">
      <c r="A76" s="15" t="s">
        <v>80</v>
      </c>
      <c r="E76" s="29"/>
      <c r="F76" s="29">
        <v>630</v>
      </c>
    </row>
    <row r="77" spans="1:6" ht="12.75">
      <c r="A77" s="38" t="s">
        <v>93</v>
      </c>
      <c r="E77" s="29"/>
      <c r="F77" s="29">
        <v>350</v>
      </c>
    </row>
    <row r="78" spans="1:6" ht="12.75">
      <c r="A78" s="15" t="s">
        <v>81</v>
      </c>
      <c r="E78" s="29"/>
      <c r="F78" s="29">
        <v>600</v>
      </c>
    </row>
    <row r="79" spans="1:6" ht="12.75">
      <c r="A79" s="36"/>
      <c r="B79" s="34"/>
      <c r="C79" s="34"/>
      <c r="D79" s="34"/>
      <c r="E79" s="35"/>
      <c r="F79" s="35"/>
    </row>
    <row r="80" spans="1:6" ht="12.75">
      <c r="A80" s="36" t="s">
        <v>82</v>
      </c>
      <c r="B80" s="34"/>
      <c r="C80" s="34"/>
      <c r="D80" s="34"/>
      <c r="E80" s="35"/>
      <c r="F80" s="35">
        <f>SUM(F73:F79)</f>
        <v>82597</v>
      </c>
    </row>
    <row r="81" spans="1:6" ht="12.75">
      <c r="A81" s="36"/>
      <c r="B81" s="34"/>
      <c r="C81" s="34"/>
      <c r="D81" s="34"/>
      <c r="E81" s="35"/>
      <c r="F81" s="35"/>
    </row>
    <row r="82" spans="1:6" ht="12.75">
      <c r="A82" s="36" t="s">
        <v>95</v>
      </c>
      <c r="B82" s="34"/>
      <c r="C82" s="34"/>
      <c r="D82" s="34"/>
      <c r="E82" s="35"/>
      <c r="F82" s="35">
        <v>100</v>
      </c>
    </row>
    <row r="83" spans="1:6" ht="12.75">
      <c r="A83" s="15"/>
      <c r="E83" s="29"/>
      <c r="F83" s="29"/>
    </row>
    <row r="84" spans="1:6" ht="12.75">
      <c r="A84" s="15"/>
      <c r="E84" s="29"/>
      <c r="F84" s="29"/>
    </row>
    <row r="85" spans="1:6" ht="12.75">
      <c r="A85" s="34" t="s">
        <v>89</v>
      </c>
      <c r="B85" s="34"/>
      <c r="E85" s="29"/>
      <c r="F85" s="29"/>
    </row>
    <row r="86" spans="1:6" ht="12.75">
      <c r="A86" s="15"/>
      <c r="E86" s="29"/>
      <c r="F86" s="29"/>
    </row>
    <row r="87" spans="1:6" ht="12.75">
      <c r="A87" s="38" t="s">
        <v>84</v>
      </c>
      <c r="E87" s="29"/>
      <c r="F87" s="29">
        <v>69152</v>
      </c>
    </row>
    <row r="88" spans="1:6" ht="12.75">
      <c r="A88" s="38" t="s">
        <v>85</v>
      </c>
      <c r="E88" s="29"/>
      <c r="F88" s="29">
        <v>4953</v>
      </c>
    </row>
    <row r="89" spans="1:6" ht="12.75">
      <c r="A89" s="38" t="s">
        <v>91</v>
      </c>
      <c r="E89" s="29"/>
      <c r="F89" s="29">
        <v>350</v>
      </c>
    </row>
    <row r="90" spans="1:6" ht="12.75">
      <c r="A90" s="38" t="s">
        <v>86</v>
      </c>
      <c r="E90" s="29"/>
      <c r="F90" s="29">
        <v>1044</v>
      </c>
    </row>
    <row r="91" spans="1:6" ht="12.75">
      <c r="A91" s="38" t="s">
        <v>87</v>
      </c>
      <c r="C91" s="43"/>
      <c r="D91" s="43"/>
      <c r="E91" s="44"/>
      <c r="F91" s="29">
        <v>55</v>
      </c>
    </row>
    <row r="92" spans="1:6" ht="12.75">
      <c r="A92" s="38" t="s">
        <v>88</v>
      </c>
      <c r="C92" s="44"/>
      <c r="D92" s="44"/>
      <c r="E92" s="44"/>
      <c r="F92" s="29">
        <v>274</v>
      </c>
    </row>
    <row r="93" spans="1:6" ht="12.75">
      <c r="A93" s="15" t="s">
        <v>68</v>
      </c>
      <c r="C93" s="44"/>
      <c r="D93" s="44"/>
      <c r="E93" s="44"/>
      <c r="F93" s="29">
        <v>1122</v>
      </c>
    </row>
    <row r="94" spans="1:6" ht="12.75">
      <c r="A94" s="15" t="s">
        <v>69</v>
      </c>
      <c r="C94" s="44"/>
      <c r="D94" s="44"/>
      <c r="E94" s="44"/>
      <c r="F94" s="29">
        <v>1600</v>
      </c>
    </row>
    <row r="95" spans="1:6" ht="12.75">
      <c r="A95" s="15" t="s">
        <v>70</v>
      </c>
      <c r="C95" s="45"/>
      <c r="D95" s="45"/>
      <c r="E95" s="44"/>
      <c r="F95" s="29">
        <v>1796</v>
      </c>
    </row>
    <row r="96" spans="1:6" ht="12.75">
      <c r="A96" s="15" t="s">
        <v>71</v>
      </c>
      <c r="C96" s="45"/>
      <c r="D96" s="45"/>
      <c r="E96" s="44"/>
      <c r="F96" s="29">
        <v>356</v>
      </c>
    </row>
    <row r="97" spans="1:6" ht="12.75">
      <c r="A97" s="46" t="s">
        <v>83</v>
      </c>
      <c r="E97" s="29"/>
      <c r="F97" s="29">
        <v>315</v>
      </c>
    </row>
    <row r="98" spans="1:6" ht="12.75">
      <c r="A98" s="2" t="s">
        <v>61</v>
      </c>
      <c r="E98" s="29"/>
      <c r="F98" s="29">
        <v>630</v>
      </c>
    </row>
    <row r="99" spans="1:6" ht="12.75">
      <c r="A99" s="38" t="s">
        <v>94</v>
      </c>
      <c r="E99" s="29"/>
      <c r="F99" s="29">
        <v>350</v>
      </c>
    </row>
    <row r="100" spans="1:6" ht="12.75">
      <c r="A100" s="38" t="s">
        <v>90</v>
      </c>
      <c r="E100" s="29"/>
      <c r="F100" s="29">
        <v>600</v>
      </c>
    </row>
    <row r="101" spans="1:6" ht="12.75">
      <c r="A101" s="38"/>
      <c r="E101" s="29"/>
      <c r="F101" s="29"/>
    </row>
    <row r="102" spans="1:6" ht="12.75">
      <c r="A102" s="36" t="s">
        <v>92</v>
      </c>
      <c r="B102" s="34"/>
      <c r="C102" s="39"/>
      <c r="D102" s="34"/>
      <c r="E102" s="35"/>
      <c r="F102" s="35">
        <f>SUM(F87:F101)</f>
        <v>82597</v>
      </c>
    </row>
    <row r="103" spans="1:6" ht="12.75">
      <c r="A103" s="36"/>
      <c r="B103" s="34"/>
      <c r="C103" s="34"/>
      <c r="D103" s="34"/>
      <c r="E103" s="35"/>
      <c r="F103" s="35"/>
    </row>
    <row r="104" spans="1:6" ht="12.75">
      <c r="A104" s="34"/>
      <c r="B104" s="34"/>
      <c r="C104" s="34"/>
      <c r="D104" s="34"/>
      <c r="E104" s="35"/>
      <c r="F104" s="35"/>
    </row>
    <row r="105" spans="1:6" ht="12.75">
      <c r="A105" s="34" t="s">
        <v>96</v>
      </c>
      <c r="B105" s="34"/>
      <c r="C105" s="34"/>
      <c r="D105" s="34"/>
      <c r="E105" s="35"/>
      <c r="F105" s="35"/>
    </row>
    <row r="106" spans="1:6" ht="12.75">
      <c r="A106" s="34"/>
      <c r="B106" s="34"/>
      <c r="C106" s="34"/>
      <c r="D106" s="34"/>
      <c r="E106" s="35"/>
      <c r="F106" s="35"/>
    </row>
    <row r="107" spans="1:6" ht="12.75">
      <c r="A107" s="34"/>
      <c r="B107" s="34"/>
      <c r="C107" s="34"/>
      <c r="D107" s="34"/>
      <c r="E107" s="35"/>
      <c r="F107" s="35"/>
    </row>
    <row r="108" spans="1:6" ht="12.75">
      <c r="A108" s="34" t="s">
        <v>97</v>
      </c>
      <c r="B108" s="34"/>
      <c r="C108" s="34"/>
      <c r="D108" s="34"/>
      <c r="E108" s="35"/>
      <c r="F108" s="35"/>
    </row>
    <row r="109" ht="12.75">
      <c r="E109" s="29"/>
    </row>
    <row r="110" spans="1:6" ht="12.75">
      <c r="A110" s="2" t="s">
        <v>98</v>
      </c>
      <c r="E110" s="29"/>
      <c r="F110" s="2">
        <v>540</v>
      </c>
    </row>
    <row r="111" ht="12.75">
      <c r="E111" s="29"/>
    </row>
    <row r="112" spans="1:6" ht="12.75">
      <c r="A112" s="2" t="s">
        <v>101</v>
      </c>
      <c r="E112" s="29">
        <v>70</v>
      </c>
      <c r="F112" s="15">
        <v>150</v>
      </c>
    </row>
    <row r="113" spans="1:6" ht="12.75">
      <c r="A113" s="15" t="s">
        <v>102</v>
      </c>
      <c r="E113" s="29"/>
      <c r="F113" s="15"/>
    </row>
    <row r="115" spans="1:6" ht="12.75">
      <c r="A115" s="15" t="s">
        <v>99</v>
      </c>
      <c r="F115" s="15"/>
    </row>
    <row r="116" ht="12.75">
      <c r="A116" s="15"/>
    </row>
    <row r="117" spans="1:6" ht="12.75">
      <c r="A117" s="15" t="s">
        <v>104</v>
      </c>
      <c r="D117" s="2" t="s">
        <v>103</v>
      </c>
      <c r="F117" s="15">
        <v>400</v>
      </c>
    </row>
    <row r="118" spans="1:6" ht="12.75">
      <c r="A118" s="15"/>
      <c r="F118" s="15"/>
    </row>
    <row r="119" spans="1:6" ht="12.75">
      <c r="A119" s="15" t="s">
        <v>108</v>
      </c>
      <c r="E119" s="2" t="s">
        <v>107</v>
      </c>
      <c r="F119" s="15">
        <v>400</v>
      </c>
    </row>
    <row r="120" spans="1:6" ht="12.75">
      <c r="A120" s="34"/>
      <c r="B120" s="34"/>
      <c r="C120" s="34"/>
      <c r="D120" s="34"/>
      <c r="E120" s="34"/>
      <c r="F120" s="35"/>
    </row>
    <row r="121" spans="1:6" ht="12.75">
      <c r="A121" s="34" t="s">
        <v>105</v>
      </c>
      <c r="B121" s="34"/>
      <c r="C121" s="34"/>
      <c r="D121" s="34"/>
      <c r="E121" s="34"/>
      <c r="F121" s="35"/>
    </row>
    <row r="122" spans="1:6" ht="12.75">
      <c r="A122" s="34"/>
      <c r="B122" s="34"/>
      <c r="C122" s="34"/>
      <c r="D122" s="34"/>
      <c r="E122" s="34"/>
      <c r="F122" s="35"/>
    </row>
    <row r="123" ht="12.75">
      <c r="A123" s="2" t="s">
        <v>106</v>
      </c>
    </row>
    <row r="124" ht="12.75">
      <c r="A124" s="15"/>
    </row>
    <row r="125" ht="12.75">
      <c r="A125" s="15"/>
    </row>
    <row r="126" spans="1:5" ht="12.75">
      <c r="A126" s="36"/>
      <c r="B126" s="34"/>
      <c r="C126" s="34"/>
      <c r="D126" s="34"/>
      <c r="E126" s="34"/>
    </row>
    <row r="127" spans="1:5" ht="12.75">
      <c r="A127" s="36"/>
      <c r="B127" s="34"/>
      <c r="C127" s="34"/>
      <c r="D127" s="34"/>
      <c r="E127" s="34"/>
    </row>
    <row r="128" ht="12.75">
      <c r="A128" s="15"/>
    </row>
    <row r="129" spans="1:5" ht="12.75">
      <c r="A129" s="36"/>
      <c r="B129" s="34"/>
      <c r="C129" s="34"/>
      <c r="D129" s="34"/>
      <c r="E129" s="34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spans="1:6" ht="12.75">
      <c r="A136" s="15"/>
      <c r="E136" s="29"/>
      <c r="F136" s="29"/>
    </row>
    <row r="137" spans="1:6" ht="12.75">
      <c r="A137" s="39"/>
      <c r="B137" s="39"/>
      <c r="C137" s="39"/>
      <c r="D137" s="39"/>
      <c r="E137" s="37"/>
      <c r="F137" s="35"/>
    </row>
    <row r="138" spans="1:6" ht="12.75">
      <c r="A138" s="39"/>
      <c r="B138" s="39"/>
      <c r="C138" s="39"/>
      <c r="D138" s="39"/>
      <c r="E138" s="37"/>
      <c r="F138" s="35"/>
    </row>
    <row r="139" spans="1:5" ht="12.75">
      <c r="A139" s="15"/>
      <c r="E139" s="29"/>
    </row>
    <row r="140" spans="1:5" ht="12.75">
      <c r="A140" s="15"/>
      <c r="E140" s="29"/>
    </row>
    <row r="141" spans="1:5" ht="12.75">
      <c r="A141" s="15"/>
      <c r="E141" s="29"/>
    </row>
    <row r="142" spans="1:5" ht="12.75">
      <c r="A142" s="15"/>
      <c r="E142" s="29"/>
    </row>
    <row r="143" ht="12.75">
      <c r="E143" s="29"/>
    </row>
    <row r="149" ht="12.75">
      <c r="A149" s="15"/>
    </row>
    <row r="150" ht="12.75">
      <c r="A150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spans="1:2" ht="12.75">
      <c r="A158" s="36"/>
      <c r="B158" s="34"/>
    </row>
    <row r="159" spans="1:5" ht="12.75">
      <c r="A159" s="36"/>
      <c r="B159" s="34"/>
      <c r="C159" s="34"/>
      <c r="D159" s="34"/>
      <c r="E159" s="34"/>
    </row>
    <row r="161" spans="1:2" ht="12.75">
      <c r="A161" s="36"/>
      <c r="B161" s="34"/>
    </row>
  </sheetData>
  <sheetProtection/>
  <mergeCells count="5">
    <mergeCell ref="A1:F1"/>
    <mergeCell ref="A15:F15"/>
    <mergeCell ref="D70:F71"/>
    <mergeCell ref="A2:F2"/>
    <mergeCell ref="A16:F1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zzzzstud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zzzzstud</dc:creator>
  <cp:keywords/>
  <dc:description/>
  <cp:lastModifiedBy>Radoslav Maletic</cp:lastModifiedBy>
  <cp:lastPrinted>2021-01-28T09:05:22Z</cp:lastPrinted>
  <dcterms:created xsi:type="dcterms:W3CDTF">2011-02-24T09:01:00Z</dcterms:created>
  <dcterms:modified xsi:type="dcterms:W3CDTF">2022-09-19T09:29:24Z</dcterms:modified>
  <cp:category/>
  <cp:version/>
  <cp:contentType/>
  <cp:contentStatus/>
</cp:coreProperties>
</file>